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9"/>
  <workbookPr date1904="1"/>
  <mc:AlternateContent xmlns:mc="http://schemas.openxmlformats.org/markup-compatibility/2006">
    <mc:Choice Requires="x15">
      <x15ac:absPath xmlns:x15ac="http://schemas.microsoft.com/office/spreadsheetml/2010/11/ac" url="https://d.docs.live.net/c4722d43fa352338/CESSA/Ingeniería de Costos/Ejercicios Previos/"/>
    </mc:Choice>
  </mc:AlternateContent>
  <xr:revisionPtr revIDLastSave="0" documentId="13_ncr:41000001_{BE5466FF-20DE-2E40-A73D-F5E4F64A4572}" xr6:coauthVersionLast="47" xr6:coauthVersionMax="47" xr10:uidLastSave="{00000000-0000-0000-0000-000000000000}"/>
  <bookViews>
    <workbookView xWindow="-120" yWindow="-120" windowWidth="29040" windowHeight="15840" tabRatio="500" firstSheet="2" activeTab="2" xr2:uid="{9EF44C85-A53D-481D-A25F-03FEE3A0401E}"/>
  </bookViews>
  <sheets>
    <sheet name="COMPRAS  1" sheetId="1" r:id="rId1"/>
    <sheet name="COMPRAS 2" sheetId="2" r:id="rId2"/>
    <sheet name="COMPRAS 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3" l="1"/>
  <c r="I7" i="3"/>
  <c r="I8" i="3"/>
  <c r="I9" i="3"/>
  <c r="I10" i="3"/>
  <c r="I11" i="3"/>
  <c r="I12" i="3"/>
  <c r="I13" i="3"/>
  <c r="I14" i="3"/>
  <c r="I16" i="3"/>
  <c r="I17" i="3"/>
  <c r="I18" i="3"/>
  <c r="I19" i="3"/>
  <c r="I20" i="3"/>
  <c r="I21" i="3"/>
  <c r="I22" i="3"/>
  <c r="I23" i="3"/>
  <c r="I24" i="3"/>
  <c r="I25" i="3"/>
  <c r="I6" i="3"/>
  <c r="H16" i="3"/>
  <c r="H17" i="3"/>
  <c r="H18" i="3"/>
  <c r="H19" i="3"/>
  <c r="H20" i="3"/>
  <c r="H21" i="3"/>
  <c r="H22" i="3"/>
  <c r="H23" i="3"/>
  <c r="H24" i="3"/>
  <c r="H25" i="3"/>
  <c r="H7" i="3"/>
  <c r="H8" i="3"/>
  <c r="H9" i="3"/>
  <c r="H10" i="3"/>
  <c r="H11" i="3"/>
  <c r="H12" i="3"/>
  <c r="H13" i="3"/>
  <c r="H14" i="3"/>
  <c r="G23" i="3"/>
  <c r="G20" i="3"/>
  <c r="G14" i="3"/>
  <c r="G11" i="3"/>
  <c r="H6" i="3"/>
  <c r="G25" i="3"/>
  <c r="G24" i="3"/>
  <c r="G22" i="3"/>
  <c r="G21" i="3"/>
  <c r="G16" i="3"/>
  <c r="G17" i="3"/>
  <c r="G18" i="3"/>
  <c r="G19" i="3"/>
  <c r="G15" i="3"/>
  <c r="G12" i="3"/>
  <c r="G13" i="3"/>
  <c r="G7" i="3"/>
  <c r="G8" i="3"/>
  <c r="G9" i="3"/>
  <c r="G10" i="3"/>
  <c r="G6" i="3"/>
  <c r="F25" i="3"/>
  <c r="F23" i="3"/>
  <c r="F20" i="3"/>
  <c r="F19" i="3"/>
  <c r="F16" i="3"/>
  <c r="F17" i="3"/>
  <c r="F15" i="3"/>
  <c r="F11" i="3"/>
  <c r="F12" i="3"/>
  <c r="F10" i="3"/>
  <c r="F8" i="3"/>
  <c r="F21" i="3"/>
  <c r="F9" i="3"/>
  <c r="F7" i="3"/>
  <c r="F6" i="3"/>
  <c r="F24" i="3"/>
  <c r="F22" i="3"/>
  <c r="F14" i="3"/>
  <c r="F18" i="3"/>
  <c r="F13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6" i="3"/>
</calcChain>
</file>

<file path=xl/sharedStrings.xml><?xml version="1.0" encoding="utf-8"?>
<sst xmlns="http://schemas.openxmlformats.org/spreadsheetml/2006/main" count="191" uniqueCount="64">
  <si>
    <r>
      <t>PROVEEDOR LOS BURROS S.A. De C.V.</t>
    </r>
    <r>
      <rPr>
        <sz val="10"/>
        <color indexed="9"/>
        <rFont val="Verdana"/>
      </rPr>
      <t xml:space="preserve">                                                                                                                                                                   </t>
    </r>
    <r>
      <rPr>
        <sz val="12"/>
        <color indexed="9"/>
        <rFont val="Verdana"/>
      </rPr>
      <t xml:space="preserve">Avenida los Recursantes 1234 Col. Los Reprobados C.P. 00000          </t>
    </r>
    <r>
      <rPr>
        <b/>
        <sz val="12"/>
        <color indexed="9"/>
        <rFont val="Verdana"/>
      </rPr>
      <t xml:space="preserve">                                                                                                                    RFC: BURR-0516235-APR5</t>
    </r>
    <phoneticPr fontId="2" type="noConversion"/>
  </si>
  <si>
    <t>CANTIDAD</t>
    <phoneticPr fontId="2" type="noConversion"/>
  </si>
  <si>
    <t>ARTÍCULO</t>
    <phoneticPr fontId="2" type="noConversion"/>
  </si>
  <si>
    <t>UNIDAD</t>
    <phoneticPr fontId="2" type="noConversion"/>
  </si>
  <si>
    <t>PRECIO UNITARIO</t>
    <phoneticPr fontId="2" type="noConversion"/>
  </si>
  <si>
    <t>SUBTOTAL</t>
    <phoneticPr fontId="2" type="noConversion"/>
  </si>
  <si>
    <t>DESCUENTO</t>
    <phoneticPr fontId="2" type="noConversion"/>
  </si>
  <si>
    <t>IVA</t>
    <phoneticPr fontId="2" type="noConversion"/>
  </si>
  <si>
    <t>OTROS IMPUESTOS</t>
    <phoneticPr fontId="2" type="noConversion"/>
  </si>
  <si>
    <t>TOTAL</t>
    <phoneticPr fontId="2" type="noConversion"/>
  </si>
  <si>
    <t>Aguacate Hass</t>
    <phoneticPr fontId="2" type="noConversion"/>
  </si>
  <si>
    <t>Kg</t>
    <phoneticPr fontId="2" type="noConversion"/>
  </si>
  <si>
    <t>Lechuga Orejona</t>
    <phoneticPr fontId="2" type="noConversion"/>
  </si>
  <si>
    <t>Pza</t>
    <phoneticPr fontId="2" type="noConversion"/>
  </si>
  <si>
    <t>Vino Tinto Nacional</t>
    <phoneticPr fontId="2" type="noConversion"/>
  </si>
  <si>
    <t>Botella</t>
    <phoneticPr fontId="2" type="noConversion"/>
  </si>
  <si>
    <t>Calabacita Italiana</t>
    <phoneticPr fontId="2" type="noConversion"/>
  </si>
  <si>
    <t>Chicharos Congelados</t>
    <phoneticPr fontId="2" type="noConversion"/>
  </si>
  <si>
    <t>Paquetes</t>
    <phoneticPr fontId="2" type="noConversion"/>
  </si>
  <si>
    <t>Crema Lyncott, Cubeta de 5 ltr.</t>
    <phoneticPr fontId="2" type="noConversion"/>
  </si>
  <si>
    <t>Cubeta</t>
    <phoneticPr fontId="2" type="noConversion"/>
  </si>
  <si>
    <t>Atún en agua Herdez</t>
    <phoneticPr fontId="2" type="noConversion"/>
  </si>
  <si>
    <t>Lata</t>
    <phoneticPr fontId="2" type="noConversion"/>
  </si>
  <si>
    <t>Mayonesa Mc Cornick, Frasco de 6 kg</t>
    <phoneticPr fontId="2" type="noConversion"/>
  </si>
  <si>
    <t xml:space="preserve">Frasco </t>
    <phoneticPr fontId="2" type="noConversion"/>
  </si>
  <si>
    <t>Queso Panela Nochebuena</t>
    <phoneticPr fontId="2" type="noConversion"/>
  </si>
  <si>
    <t>Chapata Integral</t>
    <phoneticPr fontId="2" type="noConversion"/>
  </si>
  <si>
    <t>Pieza de Jamón Serrano</t>
    <phoneticPr fontId="2" type="noConversion"/>
  </si>
  <si>
    <t>Aceite de Olivo Extra Virgen</t>
    <phoneticPr fontId="2" type="noConversion"/>
  </si>
  <si>
    <t>Mostaza, Frasco de 10 kg</t>
    <phoneticPr fontId="2" type="noConversion"/>
  </si>
  <si>
    <t>Frasco</t>
    <phoneticPr fontId="2" type="noConversion"/>
  </si>
  <si>
    <t>Aceitunas Rellenas Serpis</t>
    <phoneticPr fontId="2" type="noConversion"/>
  </si>
  <si>
    <t>Queso Oaxaca</t>
    <phoneticPr fontId="2" type="noConversion"/>
  </si>
  <si>
    <t>Gruesa de Naranjas</t>
    <phoneticPr fontId="2" type="noConversion"/>
  </si>
  <si>
    <t>Gruesa</t>
    <phoneticPr fontId="2" type="noConversion"/>
  </si>
  <si>
    <t xml:space="preserve">Zanahorias </t>
    <phoneticPr fontId="2" type="noConversion"/>
  </si>
  <si>
    <t>Queso Manchego</t>
    <phoneticPr fontId="2" type="noConversion"/>
  </si>
  <si>
    <t xml:space="preserve">Chile Pasilla </t>
    <phoneticPr fontId="2" type="noConversion"/>
  </si>
  <si>
    <t xml:space="preserve">Jamaica </t>
  </si>
  <si>
    <t>TOTALES</t>
    <phoneticPr fontId="2" type="noConversion"/>
  </si>
  <si>
    <t>ESPECIFICACIONES</t>
    <phoneticPr fontId="2" type="noConversion"/>
  </si>
  <si>
    <t>1.-</t>
    <phoneticPr fontId="2" type="noConversion"/>
  </si>
  <si>
    <t>Sólo el vino causa IVA</t>
    <phoneticPr fontId="2" type="noConversion"/>
  </si>
  <si>
    <t>2.-</t>
    <phoneticPr fontId="2" type="noConversion"/>
  </si>
  <si>
    <t>El vino tiene un descuento del 3.6% y un impuesto especial del 17%</t>
    <phoneticPr fontId="2" type="noConversion"/>
  </si>
  <si>
    <t>3.-</t>
    <phoneticPr fontId="2" type="noConversion"/>
  </si>
  <si>
    <t>Las frutas y verduras tienen un descuento del 6%</t>
    <phoneticPr fontId="2" type="noConversion"/>
  </si>
  <si>
    <t>4.-</t>
    <phoneticPr fontId="2" type="noConversion"/>
  </si>
  <si>
    <t>El queso panela tiene un descuento del 6.87%</t>
    <phoneticPr fontId="2" type="noConversion"/>
  </si>
  <si>
    <t>5.-</t>
    <phoneticPr fontId="2" type="noConversion"/>
  </si>
  <si>
    <t>El queso manchego tiene un descuento del 2.34%</t>
    <phoneticPr fontId="2" type="noConversion"/>
  </si>
  <si>
    <t>6.-</t>
    <phoneticPr fontId="2" type="noConversion"/>
  </si>
  <si>
    <t>Los chicharos congelados tienen un impuesto especial del 10.23%</t>
    <phoneticPr fontId="2" type="noConversion"/>
  </si>
  <si>
    <t>Sólo las frutas y verduras frescas no causan IVA</t>
    <phoneticPr fontId="2" type="noConversion"/>
  </si>
  <si>
    <t>El vino tiene un descuento del 4.6% y un impuesto especial del 15.77%</t>
    <phoneticPr fontId="2" type="noConversion"/>
  </si>
  <si>
    <t>La mayonesa y la mostazatienen un descuento del 3.2%</t>
    <phoneticPr fontId="2" type="noConversion"/>
  </si>
  <si>
    <t>El queso manchego y oaxaca tienen un descuento del 4%</t>
    <phoneticPr fontId="2" type="noConversion"/>
  </si>
  <si>
    <t>Los chicharos congelados tienen un impuesto especial del 12%</t>
    <phoneticPr fontId="2" type="noConversion"/>
  </si>
  <si>
    <t>Sólo los lácteos no causan IVA</t>
    <phoneticPr fontId="2" type="noConversion"/>
  </si>
  <si>
    <t>Todos los productos llevan un impuesto especial del 9% menos el pan.</t>
    <phoneticPr fontId="2" type="noConversion"/>
  </si>
  <si>
    <t>La mayonesa y la mostazatienen un descuento del 5.2%</t>
    <phoneticPr fontId="2" type="noConversion"/>
  </si>
  <si>
    <t>Las frutas y verduras frescas tienen un descuento del 2%</t>
    <phoneticPr fontId="2" type="noConversion"/>
  </si>
  <si>
    <t>NA</t>
  </si>
  <si>
    <t xml:space="preserve">IMPUESTO ESPECIAL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</si>
</sst>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$&quot;_-;\-* #,##0.00&quot;$&quot;_-;_-* &quot;-&quot;??&quot;$&quot;_-;_-@_-"/>
    <numFmt numFmtId="165" formatCode="_-[$$-409]* #,##0.00_ ;_-[$$-409]* \-#,##0.00\ ;_-[$$-409]* &quot;-&quot;??_ ;_-@_ "/>
    <numFmt numFmtId="166" formatCode="[$$-409]#,##0.00"/>
  </numFmts>
  <fonts count="12" x14ac:knownFonts="1">
    <font>
      <sz val="10"/>
      <name val="Verdana"/>
    </font>
    <font>
      <sz val="10"/>
      <name val="Verdana"/>
    </font>
    <font>
      <sz val="8"/>
      <name val="Verdana"/>
    </font>
    <font>
      <sz val="14"/>
      <name val="Bookman Old Style"/>
    </font>
    <font>
      <b/>
      <i/>
      <sz val="10"/>
      <color indexed="9"/>
      <name val="Verdana"/>
    </font>
    <font>
      <b/>
      <i/>
      <sz val="14"/>
      <color indexed="9"/>
      <name val="Bookman Old Style"/>
    </font>
    <font>
      <b/>
      <i/>
      <sz val="20"/>
      <color indexed="9"/>
      <name val="Bookman Old Style"/>
    </font>
    <font>
      <b/>
      <sz val="14"/>
      <color indexed="9"/>
      <name val="Verdana"/>
    </font>
    <font>
      <sz val="10"/>
      <color indexed="9"/>
      <name val="Verdana"/>
    </font>
    <font>
      <sz val="12"/>
      <color indexed="9"/>
      <name val="Verdana"/>
    </font>
    <font>
      <b/>
      <sz val="12"/>
      <color indexed="9"/>
      <name val="Verdana"/>
    </font>
    <font>
      <b/>
      <sz val="14"/>
      <name val="Bookman Old Style"/>
    </font>
  </fonts>
  <fills count="13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2"/>
        <bgColor indexed="64"/>
      </patternFill>
    </fill>
  </fills>
  <borders count="23">
    <border>
      <left/>
      <right/>
      <top/>
      <bottom/>
      <diagonal/>
    </border>
    <border>
      <left style="medium">
        <color indexed="20"/>
      </left>
      <right style="medium">
        <color indexed="20"/>
      </right>
      <top style="medium">
        <color indexed="20"/>
      </top>
      <bottom style="medium">
        <color indexed="20"/>
      </bottom>
      <diagonal/>
    </border>
    <border>
      <left style="medium">
        <color indexed="20"/>
      </left>
      <right style="medium">
        <color indexed="20"/>
      </right>
      <top/>
      <bottom style="medium">
        <color indexed="20"/>
      </bottom>
      <diagonal/>
    </border>
    <border>
      <left style="thick">
        <color indexed="14"/>
      </left>
      <right/>
      <top style="thick">
        <color indexed="14"/>
      </top>
      <bottom/>
      <diagonal/>
    </border>
    <border>
      <left/>
      <right/>
      <top style="thick">
        <color indexed="14"/>
      </top>
      <bottom/>
      <diagonal/>
    </border>
    <border>
      <left/>
      <right style="thick">
        <color indexed="14"/>
      </right>
      <top style="thick">
        <color indexed="14"/>
      </top>
      <bottom/>
      <diagonal/>
    </border>
    <border>
      <left style="thick">
        <color indexed="14"/>
      </left>
      <right/>
      <top/>
      <bottom/>
      <diagonal/>
    </border>
    <border>
      <left/>
      <right style="thick">
        <color indexed="14"/>
      </right>
      <top/>
      <bottom/>
      <diagonal/>
    </border>
    <border>
      <left style="thick">
        <color indexed="14"/>
      </left>
      <right/>
      <top/>
      <bottom style="thick">
        <color indexed="14"/>
      </bottom>
      <diagonal/>
    </border>
    <border>
      <left/>
      <right/>
      <top/>
      <bottom style="thick">
        <color indexed="14"/>
      </bottom>
      <diagonal/>
    </border>
    <border>
      <left/>
      <right style="thick">
        <color indexed="14"/>
      </right>
      <top/>
      <bottom style="thick">
        <color indexed="14"/>
      </bottom>
      <diagonal/>
    </border>
    <border>
      <left style="medium">
        <color indexed="20"/>
      </left>
      <right/>
      <top style="medium">
        <color indexed="20"/>
      </top>
      <bottom style="medium">
        <color indexed="20"/>
      </bottom>
      <diagonal/>
    </border>
    <border>
      <left/>
      <right/>
      <top style="medium">
        <color indexed="20"/>
      </top>
      <bottom style="medium">
        <color indexed="20"/>
      </bottom>
      <diagonal/>
    </border>
    <border>
      <left/>
      <right style="medium">
        <color indexed="20"/>
      </right>
      <top style="medium">
        <color indexed="20"/>
      </top>
      <bottom style="medium">
        <color indexed="20"/>
      </bottom>
      <diagonal/>
    </border>
    <border>
      <left/>
      <right/>
      <top style="medium">
        <color indexed="20"/>
      </top>
      <bottom/>
      <diagonal/>
    </border>
    <border>
      <left style="thick">
        <color indexed="48"/>
      </left>
      <right/>
      <top style="thick">
        <color indexed="48"/>
      </top>
      <bottom/>
      <diagonal/>
    </border>
    <border>
      <left/>
      <right/>
      <top style="thick">
        <color indexed="48"/>
      </top>
      <bottom/>
      <diagonal/>
    </border>
    <border>
      <left/>
      <right style="thick">
        <color indexed="48"/>
      </right>
      <top style="thick">
        <color indexed="48"/>
      </top>
      <bottom/>
      <diagonal/>
    </border>
    <border>
      <left style="thick">
        <color indexed="48"/>
      </left>
      <right/>
      <top/>
      <bottom/>
      <diagonal/>
    </border>
    <border>
      <left/>
      <right style="thick">
        <color indexed="48"/>
      </right>
      <top/>
      <bottom/>
      <diagonal/>
    </border>
    <border>
      <left style="thick">
        <color indexed="48"/>
      </left>
      <right/>
      <top/>
      <bottom style="thick">
        <color indexed="48"/>
      </bottom>
      <diagonal/>
    </border>
    <border>
      <left/>
      <right/>
      <top/>
      <bottom style="thick">
        <color indexed="48"/>
      </bottom>
      <diagonal/>
    </border>
    <border>
      <left/>
      <right style="thick">
        <color indexed="48"/>
      </right>
      <top/>
      <bottom style="thick">
        <color indexed="4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65" fontId="5" fillId="2" borderId="1" xfId="1" applyNumberFormat="1" applyFont="1" applyFill="1" applyBorder="1"/>
    <xf numFmtId="0" fontId="4" fillId="3" borderId="2" xfId="0" applyFont="1" applyFill="1" applyBorder="1" applyAlignment="1">
      <alignment horizontal="center" vertical="center" wrapText="1"/>
    </xf>
    <xf numFmtId="166" fontId="3" fillId="0" borderId="1" xfId="0" applyNumberFormat="1" applyFont="1" applyBorder="1"/>
    <xf numFmtId="166" fontId="6" fillId="2" borderId="1" xfId="0" applyNumberFormat="1" applyFont="1" applyFill="1" applyBorder="1"/>
    <xf numFmtId="166" fontId="6" fillId="3" borderId="1" xfId="0" applyNumberFormat="1" applyFont="1" applyFill="1" applyBorder="1"/>
    <xf numFmtId="0" fontId="5" fillId="4" borderId="0" xfId="0" applyFont="1" applyFill="1" applyAlignment="1">
      <alignment horizontal="right"/>
    </xf>
    <xf numFmtId="0" fontId="4" fillId="5" borderId="2" xfId="0" applyFont="1" applyFill="1" applyBorder="1" applyAlignment="1">
      <alignment horizontal="center" vertical="center" wrapText="1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165" fontId="5" fillId="6" borderId="1" xfId="1" applyNumberFormat="1" applyFont="1" applyFill="1" applyBorder="1"/>
    <xf numFmtId="166" fontId="6" fillId="6" borderId="1" xfId="0" applyNumberFormat="1" applyFont="1" applyFill="1" applyBorder="1"/>
    <xf numFmtId="166" fontId="6" fillId="5" borderId="1" xfId="0" applyNumberFormat="1" applyFont="1" applyFill="1" applyBorder="1"/>
    <xf numFmtId="0" fontId="4" fillId="7" borderId="2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0" fontId="5" fillId="8" borderId="1" xfId="0" applyFont="1" applyFill="1" applyBorder="1" applyAlignment="1">
      <alignment horizontal="center"/>
    </xf>
    <xf numFmtId="165" fontId="5" fillId="8" borderId="1" xfId="1" applyNumberFormat="1" applyFont="1" applyFill="1" applyBorder="1"/>
    <xf numFmtId="166" fontId="6" fillId="8" borderId="1" xfId="0" applyNumberFormat="1" applyFont="1" applyFill="1" applyBorder="1"/>
    <xf numFmtId="166" fontId="6" fillId="7" borderId="1" xfId="0" applyNumberFormat="1" applyFont="1" applyFill="1" applyBorder="1"/>
    <xf numFmtId="0" fontId="5" fillId="9" borderId="0" xfId="0" applyFont="1" applyFill="1" applyAlignment="1">
      <alignment horizontal="right"/>
    </xf>
    <xf numFmtId="0" fontId="5" fillId="10" borderId="0" xfId="0" applyFont="1" applyFill="1" applyAlignment="1">
      <alignment horizontal="right"/>
    </xf>
    <xf numFmtId="0" fontId="7" fillId="9" borderId="3" xfId="0" applyFont="1" applyFill="1" applyBorder="1" applyAlignment="1">
      <alignment horizontal="center" vertical="top" wrapText="1"/>
    </xf>
    <xf numFmtId="0" fontId="7" fillId="9" borderId="4" xfId="0" applyFont="1" applyFill="1" applyBorder="1" applyAlignment="1">
      <alignment horizontal="center" vertical="top" wrapText="1"/>
    </xf>
    <xf numFmtId="0" fontId="7" fillId="9" borderId="5" xfId="0" applyFont="1" applyFill="1" applyBorder="1" applyAlignment="1">
      <alignment horizontal="center" vertical="top" wrapText="1"/>
    </xf>
    <xf numFmtId="0" fontId="7" fillId="9" borderId="6" xfId="0" applyFont="1" applyFill="1" applyBorder="1" applyAlignment="1">
      <alignment horizontal="center" vertical="top" wrapText="1"/>
    </xf>
    <xf numFmtId="0" fontId="7" fillId="9" borderId="0" xfId="0" applyFont="1" applyFill="1" applyAlignment="1">
      <alignment horizontal="center" vertical="top" wrapText="1"/>
    </xf>
    <xf numFmtId="0" fontId="7" fillId="9" borderId="7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0" fontId="7" fillId="9" borderId="9" xfId="0" applyFont="1" applyFill="1" applyBorder="1" applyAlignment="1">
      <alignment horizontal="center" vertical="top" wrapText="1"/>
    </xf>
    <xf numFmtId="0" fontId="7" fillId="9" borderId="10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9" borderId="14" xfId="0" applyFont="1" applyFill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5" fillId="4" borderId="0" xfId="0" applyFont="1" applyFill="1" applyAlignment="1">
      <alignment horizontal="left"/>
    </xf>
    <xf numFmtId="0" fontId="5" fillId="10" borderId="0" xfId="0" applyFont="1" applyFill="1" applyAlignment="1">
      <alignment horizontal="left"/>
    </xf>
    <xf numFmtId="0" fontId="7" fillId="11" borderId="15" xfId="0" applyFont="1" applyFill="1" applyBorder="1" applyAlignment="1">
      <alignment horizontal="center" vertical="top" wrapText="1"/>
    </xf>
    <xf numFmtId="0" fontId="7" fillId="11" borderId="16" xfId="0" applyFont="1" applyFill="1" applyBorder="1" applyAlignment="1">
      <alignment horizontal="center" vertical="top" wrapText="1"/>
    </xf>
    <xf numFmtId="0" fontId="7" fillId="11" borderId="17" xfId="0" applyFont="1" applyFill="1" applyBorder="1" applyAlignment="1">
      <alignment horizontal="center" vertical="top" wrapText="1"/>
    </xf>
    <xf numFmtId="0" fontId="7" fillId="11" borderId="18" xfId="0" applyFont="1" applyFill="1" applyBorder="1" applyAlignment="1">
      <alignment horizontal="center" vertical="top" wrapText="1"/>
    </xf>
    <xf numFmtId="0" fontId="7" fillId="11" borderId="0" xfId="0" applyFont="1" applyFill="1" applyAlignment="1">
      <alignment horizontal="center" vertical="top" wrapText="1"/>
    </xf>
    <xf numFmtId="0" fontId="7" fillId="11" borderId="19" xfId="0" applyFont="1" applyFill="1" applyBorder="1" applyAlignment="1">
      <alignment horizontal="center" vertical="top" wrapText="1"/>
    </xf>
    <xf numFmtId="0" fontId="7" fillId="11" borderId="20" xfId="0" applyFont="1" applyFill="1" applyBorder="1" applyAlignment="1">
      <alignment horizontal="center" vertical="top" wrapText="1"/>
    </xf>
    <xf numFmtId="0" fontId="7" fillId="11" borderId="21" xfId="0" applyFont="1" applyFill="1" applyBorder="1" applyAlignment="1">
      <alignment horizontal="center" vertical="top" wrapText="1"/>
    </xf>
    <xf numFmtId="0" fontId="7" fillId="11" borderId="22" xfId="0" applyFont="1" applyFill="1" applyBorder="1" applyAlignment="1">
      <alignment horizontal="center" vertical="top" wrapText="1"/>
    </xf>
    <xf numFmtId="0" fontId="6" fillId="5" borderId="11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11" borderId="14" xfId="0" applyFont="1" applyFill="1" applyBorder="1" applyAlignment="1">
      <alignment horizontal="center"/>
    </xf>
    <xf numFmtId="0" fontId="6" fillId="11" borderId="0" xfId="0" applyFont="1" applyFill="1" applyAlignment="1">
      <alignment horizontal="center"/>
    </xf>
    <xf numFmtId="0" fontId="5" fillId="9" borderId="0" xfId="0" applyFont="1" applyFill="1" applyAlignment="1">
      <alignment horizontal="left"/>
    </xf>
    <xf numFmtId="0" fontId="7" fillId="12" borderId="15" xfId="0" applyFont="1" applyFill="1" applyBorder="1" applyAlignment="1">
      <alignment horizontal="center" vertical="top" wrapText="1"/>
    </xf>
    <xf numFmtId="0" fontId="7" fillId="12" borderId="16" xfId="0" applyFont="1" applyFill="1" applyBorder="1" applyAlignment="1">
      <alignment horizontal="center" vertical="top" wrapText="1"/>
    </xf>
    <xf numFmtId="0" fontId="7" fillId="12" borderId="17" xfId="0" applyFont="1" applyFill="1" applyBorder="1" applyAlignment="1">
      <alignment horizontal="center" vertical="top" wrapText="1"/>
    </xf>
    <xf numFmtId="0" fontId="7" fillId="12" borderId="18" xfId="0" applyFont="1" applyFill="1" applyBorder="1" applyAlignment="1">
      <alignment horizontal="center" vertical="top" wrapText="1"/>
    </xf>
    <xf numFmtId="0" fontId="7" fillId="12" borderId="0" xfId="0" applyFont="1" applyFill="1" applyAlignment="1">
      <alignment horizontal="center" vertical="top" wrapText="1"/>
    </xf>
    <xf numFmtId="0" fontId="7" fillId="12" borderId="19" xfId="0" applyFont="1" applyFill="1" applyBorder="1" applyAlignment="1">
      <alignment horizontal="center" vertical="top" wrapText="1"/>
    </xf>
    <xf numFmtId="0" fontId="7" fillId="12" borderId="20" xfId="0" applyFont="1" applyFill="1" applyBorder="1" applyAlignment="1">
      <alignment horizontal="center" vertical="top" wrapText="1"/>
    </xf>
    <xf numFmtId="0" fontId="7" fillId="12" borderId="21" xfId="0" applyFont="1" applyFill="1" applyBorder="1" applyAlignment="1">
      <alignment horizontal="center" vertical="top" wrapText="1"/>
    </xf>
    <xf numFmtId="0" fontId="7" fillId="12" borderId="22" xfId="0" applyFont="1" applyFill="1" applyBorder="1" applyAlignment="1">
      <alignment horizontal="center" vertical="top" wrapText="1"/>
    </xf>
    <xf numFmtId="0" fontId="6" fillId="7" borderId="11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6" fillId="12" borderId="14" xfId="0" applyFont="1" applyFill="1" applyBorder="1" applyAlignment="1">
      <alignment horizontal="center"/>
    </xf>
    <xf numFmtId="0" fontId="6" fillId="12" borderId="0" xfId="0" applyFont="1" applyFill="1" applyAlignment="1">
      <alignment horizontal="center"/>
    </xf>
    <xf numFmtId="166" fontId="11" fillId="0" borderId="1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853C4-5651-4446-B373-E94758822DD5}">
  <sheetPr>
    <pageSetUpPr fitToPage="1"/>
  </sheetPr>
  <dimension ref="A1:I34"/>
  <sheetViews>
    <sheetView topLeftCell="A20" zoomScaleNormal="100" workbookViewId="0">
      <selection activeCell="A26" sqref="A26:D26"/>
    </sheetView>
  </sheetViews>
  <sheetFormatPr defaultColWidth="10.96875" defaultRowHeight="12.75" x14ac:dyDescent="0.15"/>
  <cols>
    <col min="2" max="2" width="42.5859375" customWidth="1"/>
    <col min="4" max="4" width="14.86328125" customWidth="1"/>
  </cols>
  <sheetData>
    <row r="1" spans="1:9" ht="13.5" thickTop="1" x14ac:dyDescent="0.15">
      <c r="A1" s="23" t="s">
        <v>0</v>
      </c>
      <c r="B1" s="24"/>
      <c r="C1" s="24"/>
      <c r="D1" s="24"/>
      <c r="E1" s="24"/>
      <c r="F1" s="24"/>
      <c r="G1" s="24"/>
      <c r="H1" s="24"/>
      <c r="I1" s="25"/>
    </row>
    <row r="2" spans="1:9" x14ac:dyDescent="0.15">
      <c r="A2" s="26"/>
      <c r="B2" s="27"/>
      <c r="C2" s="27"/>
      <c r="D2" s="27"/>
      <c r="E2" s="27"/>
      <c r="F2" s="27"/>
      <c r="G2" s="27"/>
      <c r="H2" s="27"/>
      <c r="I2" s="28"/>
    </row>
    <row r="3" spans="1:9" x14ac:dyDescent="0.15">
      <c r="A3" s="26"/>
      <c r="B3" s="27"/>
      <c r="C3" s="27"/>
      <c r="D3" s="27"/>
      <c r="E3" s="27"/>
      <c r="F3" s="27"/>
      <c r="G3" s="27"/>
      <c r="H3" s="27"/>
      <c r="I3" s="28"/>
    </row>
    <row r="4" spans="1:9" ht="13.5" thickBot="1" x14ac:dyDescent="0.2">
      <c r="A4" s="29"/>
      <c r="B4" s="30"/>
      <c r="C4" s="30"/>
      <c r="D4" s="30"/>
      <c r="E4" s="30"/>
      <c r="F4" s="30"/>
      <c r="G4" s="30"/>
      <c r="H4" s="30"/>
      <c r="I4" s="31"/>
    </row>
    <row r="5" spans="1:9" ht="32.1" customHeight="1" thickTop="1" thickBot="1" x14ac:dyDescent="0.2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</row>
    <row r="6" spans="1:9" ht="25.5" thickBot="1" x14ac:dyDescent="0.35">
      <c r="A6" s="1">
        <v>9.23</v>
      </c>
      <c r="B6" s="1" t="s">
        <v>10</v>
      </c>
      <c r="C6" s="2" t="s">
        <v>11</v>
      </c>
      <c r="D6" s="3">
        <v>19.45</v>
      </c>
      <c r="E6" s="5"/>
      <c r="F6" s="5"/>
      <c r="G6" s="5"/>
      <c r="H6" s="5"/>
      <c r="I6" s="6"/>
    </row>
    <row r="7" spans="1:9" ht="25.5" thickBot="1" x14ac:dyDescent="0.35">
      <c r="A7" s="1">
        <v>31</v>
      </c>
      <c r="B7" s="1" t="s">
        <v>12</v>
      </c>
      <c r="C7" s="2" t="s">
        <v>13</v>
      </c>
      <c r="D7" s="3">
        <v>8.2100000000000009</v>
      </c>
      <c r="E7" s="5"/>
      <c r="F7" s="5"/>
      <c r="G7" s="5"/>
      <c r="H7" s="5"/>
      <c r="I7" s="6"/>
    </row>
    <row r="8" spans="1:9" ht="25.5" thickBot="1" x14ac:dyDescent="0.35">
      <c r="A8" s="1">
        <v>98</v>
      </c>
      <c r="B8" s="1" t="s">
        <v>14</v>
      </c>
      <c r="C8" s="2" t="s">
        <v>15</v>
      </c>
      <c r="D8" s="3">
        <v>99.98</v>
      </c>
      <c r="E8" s="5"/>
      <c r="F8" s="5"/>
      <c r="G8" s="5"/>
      <c r="H8" s="5"/>
      <c r="I8" s="6"/>
    </row>
    <row r="9" spans="1:9" ht="25.5" thickBot="1" x14ac:dyDescent="0.35">
      <c r="A9" s="1">
        <v>23</v>
      </c>
      <c r="B9" s="1" t="s">
        <v>16</v>
      </c>
      <c r="C9" s="2" t="s">
        <v>11</v>
      </c>
      <c r="D9" s="3">
        <v>13.12</v>
      </c>
      <c r="E9" s="5"/>
      <c r="F9" s="5"/>
      <c r="G9" s="5"/>
      <c r="H9" s="5"/>
      <c r="I9" s="6"/>
    </row>
    <row r="10" spans="1:9" ht="25.5" thickBot="1" x14ac:dyDescent="0.35">
      <c r="A10" s="1">
        <v>43</v>
      </c>
      <c r="B10" s="1" t="s">
        <v>17</v>
      </c>
      <c r="C10" s="2" t="s">
        <v>18</v>
      </c>
      <c r="D10" s="3">
        <v>57.87</v>
      </c>
      <c r="E10" s="5"/>
      <c r="F10" s="5"/>
      <c r="G10" s="5"/>
      <c r="H10" s="5"/>
      <c r="I10" s="6"/>
    </row>
    <row r="11" spans="1:9" ht="25.5" thickBot="1" x14ac:dyDescent="0.35">
      <c r="A11" s="1">
        <v>3</v>
      </c>
      <c r="B11" s="1" t="s">
        <v>19</v>
      </c>
      <c r="C11" s="2" t="s">
        <v>20</v>
      </c>
      <c r="D11" s="3">
        <v>32</v>
      </c>
      <c r="E11" s="5"/>
      <c r="F11" s="5"/>
      <c r="G11" s="5"/>
      <c r="H11" s="5"/>
      <c r="I11" s="6"/>
    </row>
    <row r="12" spans="1:9" ht="25.5" thickBot="1" x14ac:dyDescent="0.35">
      <c r="A12" s="1">
        <v>54</v>
      </c>
      <c r="B12" s="1" t="s">
        <v>21</v>
      </c>
      <c r="C12" s="2" t="s">
        <v>22</v>
      </c>
      <c r="D12" s="3">
        <v>6.78</v>
      </c>
      <c r="E12" s="5"/>
      <c r="F12" s="5"/>
      <c r="G12" s="5"/>
      <c r="H12" s="5"/>
      <c r="I12" s="6"/>
    </row>
    <row r="13" spans="1:9" ht="25.5" thickBot="1" x14ac:dyDescent="0.35">
      <c r="A13" s="1">
        <v>4</v>
      </c>
      <c r="B13" s="1" t="s">
        <v>23</v>
      </c>
      <c r="C13" s="2" t="s">
        <v>24</v>
      </c>
      <c r="D13" s="3">
        <v>123</v>
      </c>
      <c r="E13" s="5"/>
      <c r="F13" s="5"/>
      <c r="G13" s="5"/>
      <c r="H13" s="5"/>
      <c r="I13" s="6"/>
    </row>
    <row r="14" spans="1:9" ht="25.5" thickBot="1" x14ac:dyDescent="0.35">
      <c r="A14" s="1">
        <v>3</v>
      </c>
      <c r="B14" s="1" t="s">
        <v>25</v>
      </c>
      <c r="C14" s="2" t="s">
        <v>11</v>
      </c>
      <c r="D14" s="3">
        <v>111.23</v>
      </c>
      <c r="E14" s="5"/>
      <c r="F14" s="5"/>
      <c r="G14" s="5"/>
      <c r="H14" s="5"/>
      <c r="I14" s="6"/>
    </row>
    <row r="15" spans="1:9" ht="25.5" thickBot="1" x14ac:dyDescent="0.35">
      <c r="A15" s="1">
        <v>87</v>
      </c>
      <c r="B15" s="1" t="s">
        <v>26</v>
      </c>
      <c r="C15" s="2" t="s">
        <v>13</v>
      </c>
      <c r="D15" s="3">
        <v>1.21</v>
      </c>
      <c r="E15" s="5"/>
      <c r="F15" s="5"/>
      <c r="G15" s="5"/>
      <c r="H15" s="5"/>
      <c r="I15" s="6"/>
    </row>
    <row r="16" spans="1:9" ht="25.5" thickBot="1" x14ac:dyDescent="0.35">
      <c r="A16" s="1">
        <v>6.7539999999999996</v>
      </c>
      <c r="B16" s="1" t="s">
        <v>27</v>
      </c>
      <c r="C16" s="2" t="s">
        <v>11</v>
      </c>
      <c r="D16" s="3">
        <v>89.56</v>
      </c>
      <c r="E16" s="5"/>
      <c r="F16" s="5"/>
      <c r="G16" s="5"/>
      <c r="H16" s="5"/>
      <c r="I16" s="6"/>
    </row>
    <row r="17" spans="1:9" ht="25.5" thickBot="1" x14ac:dyDescent="0.35">
      <c r="A17" s="1">
        <v>34</v>
      </c>
      <c r="B17" s="1" t="s">
        <v>28</v>
      </c>
      <c r="C17" s="2" t="s">
        <v>15</v>
      </c>
      <c r="D17" s="3">
        <v>97.34</v>
      </c>
      <c r="E17" s="5"/>
      <c r="F17" s="5"/>
      <c r="G17" s="5"/>
      <c r="H17" s="5"/>
      <c r="I17" s="6"/>
    </row>
    <row r="18" spans="1:9" ht="25.5" thickBot="1" x14ac:dyDescent="0.35">
      <c r="A18" s="1">
        <v>4</v>
      </c>
      <c r="B18" s="1" t="s">
        <v>29</v>
      </c>
      <c r="C18" s="2" t="s">
        <v>30</v>
      </c>
      <c r="D18" s="3">
        <v>345.54</v>
      </c>
      <c r="E18" s="5"/>
      <c r="F18" s="5"/>
      <c r="G18" s="5"/>
      <c r="H18" s="5"/>
      <c r="I18" s="6"/>
    </row>
    <row r="19" spans="1:9" ht="25.5" thickBot="1" x14ac:dyDescent="0.35">
      <c r="A19" s="1">
        <v>32</v>
      </c>
      <c r="B19" s="1" t="s">
        <v>31</v>
      </c>
      <c r="C19" s="2" t="s">
        <v>22</v>
      </c>
      <c r="D19" s="3">
        <v>12.21</v>
      </c>
      <c r="E19" s="5"/>
      <c r="F19" s="5"/>
      <c r="G19" s="5"/>
      <c r="H19" s="5"/>
      <c r="I19" s="6"/>
    </row>
    <row r="20" spans="1:9" ht="25.5" thickBot="1" x14ac:dyDescent="0.35">
      <c r="A20" s="1">
        <v>3.2109999999999999</v>
      </c>
      <c r="B20" s="1" t="s">
        <v>32</v>
      </c>
      <c r="C20" s="2" t="s">
        <v>11</v>
      </c>
      <c r="D20" s="3">
        <v>67.430000000000007</v>
      </c>
      <c r="E20" s="5"/>
      <c r="F20" s="5"/>
      <c r="G20" s="5"/>
      <c r="H20" s="5"/>
      <c r="I20" s="6"/>
    </row>
    <row r="21" spans="1:9" ht="25.5" thickBot="1" x14ac:dyDescent="0.35">
      <c r="A21" s="1">
        <v>2</v>
      </c>
      <c r="B21" s="1" t="s">
        <v>33</v>
      </c>
      <c r="C21" s="2" t="s">
        <v>34</v>
      </c>
      <c r="D21" s="3">
        <v>99</v>
      </c>
      <c r="E21" s="5"/>
      <c r="F21" s="5"/>
      <c r="G21" s="5"/>
      <c r="H21" s="5"/>
      <c r="I21" s="6"/>
    </row>
    <row r="22" spans="1:9" ht="25.5" thickBot="1" x14ac:dyDescent="0.35">
      <c r="A22" s="1">
        <v>5.7889999999999997</v>
      </c>
      <c r="B22" s="1" t="s">
        <v>35</v>
      </c>
      <c r="C22" s="2" t="s">
        <v>11</v>
      </c>
      <c r="D22" s="3">
        <v>43.12</v>
      </c>
      <c r="E22" s="5"/>
      <c r="F22" s="5"/>
      <c r="G22" s="5"/>
      <c r="H22" s="5"/>
      <c r="I22" s="6"/>
    </row>
    <row r="23" spans="1:9" ht="25.5" thickBot="1" x14ac:dyDescent="0.35">
      <c r="A23" s="1">
        <v>6.89</v>
      </c>
      <c r="B23" s="1" t="s">
        <v>36</v>
      </c>
      <c r="C23" s="2" t="s">
        <v>11</v>
      </c>
      <c r="D23" s="3">
        <v>100.12</v>
      </c>
      <c r="E23" s="5"/>
      <c r="F23" s="5"/>
      <c r="G23" s="5"/>
      <c r="H23" s="5"/>
      <c r="I23" s="6"/>
    </row>
    <row r="24" spans="1:9" ht="25.5" thickBot="1" x14ac:dyDescent="0.35">
      <c r="A24" s="1">
        <v>4.234</v>
      </c>
      <c r="B24" s="1" t="s">
        <v>37</v>
      </c>
      <c r="C24" s="2" t="s">
        <v>11</v>
      </c>
      <c r="D24" s="3">
        <v>32.32</v>
      </c>
      <c r="E24" s="5"/>
      <c r="F24" s="5"/>
      <c r="G24" s="5"/>
      <c r="H24" s="5"/>
      <c r="I24" s="6"/>
    </row>
    <row r="25" spans="1:9" ht="25.5" thickBot="1" x14ac:dyDescent="0.35">
      <c r="A25" s="1">
        <v>7.3449999999999998</v>
      </c>
      <c r="B25" s="1" t="s">
        <v>38</v>
      </c>
      <c r="C25" s="2" t="s">
        <v>11</v>
      </c>
      <c r="D25" s="3">
        <v>87.23</v>
      </c>
      <c r="E25" s="5"/>
      <c r="F25" s="5"/>
      <c r="G25" s="5"/>
      <c r="H25" s="5"/>
      <c r="I25" s="6"/>
    </row>
    <row r="26" spans="1:9" ht="38.1" customHeight="1" thickBot="1" x14ac:dyDescent="0.35">
      <c r="A26" s="32" t="s">
        <v>39</v>
      </c>
      <c r="B26" s="33"/>
      <c r="C26" s="33"/>
      <c r="D26" s="34"/>
      <c r="E26" s="7"/>
      <c r="F26" s="7"/>
      <c r="G26" s="7"/>
      <c r="H26" s="7"/>
      <c r="I26" s="7"/>
    </row>
    <row r="27" spans="1:9" ht="17.100000000000001" customHeight="1" x14ac:dyDescent="0.15">
      <c r="A27" s="35" t="s">
        <v>40</v>
      </c>
      <c r="B27" s="35"/>
      <c r="C27" s="35"/>
      <c r="D27" s="35"/>
      <c r="E27" s="35"/>
      <c r="F27" s="35"/>
      <c r="G27" s="35"/>
      <c r="H27" s="35"/>
      <c r="I27" s="35"/>
    </row>
    <row r="28" spans="1:9" ht="17.100000000000001" customHeight="1" x14ac:dyDescent="0.15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24.95" customHeight="1" x14ac:dyDescent="0.2">
      <c r="A29" s="8" t="s">
        <v>41</v>
      </c>
      <c r="B29" s="37" t="s">
        <v>42</v>
      </c>
      <c r="C29" s="37"/>
      <c r="D29" s="37"/>
      <c r="E29" s="37"/>
      <c r="F29" s="37"/>
      <c r="G29" s="37"/>
      <c r="H29" s="37"/>
      <c r="I29" s="37"/>
    </row>
    <row r="30" spans="1:9" ht="24.95" customHeight="1" x14ac:dyDescent="0.2">
      <c r="A30" s="8" t="s">
        <v>43</v>
      </c>
      <c r="B30" s="37" t="s">
        <v>44</v>
      </c>
      <c r="C30" s="37"/>
      <c r="D30" s="37"/>
      <c r="E30" s="37"/>
      <c r="F30" s="37"/>
      <c r="G30" s="37"/>
      <c r="H30" s="37"/>
      <c r="I30" s="37"/>
    </row>
    <row r="31" spans="1:9" ht="24.95" customHeight="1" x14ac:dyDescent="0.2">
      <c r="A31" s="8" t="s">
        <v>45</v>
      </c>
      <c r="B31" s="37" t="s">
        <v>46</v>
      </c>
      <c r="C31" s="37"/>
      <c r="D31" s="37"/>
      <c r="E31" s="37"/>
      <c r="F31" s="37"/>
      <c r="G31" s="37"/>
      <c r="H31" s="37"/>
      <c r="I31" s="37"/>
    </row>
    <row r="32" spans="1:9" ht="24.95" customHeight="1" x14ac:dyDescent="0.2">
      <c r="A32" s="8" t="s">
        <v>47</v>
      </c>
      <c r="B32" s="37" t="s">
        <v>48</v>
      </c>
      <c r="C32" s="37"/>
      <c r="D32" s="37"/>
      <c r="E32" s="37"/>
      <c r="F32" s="37"/>
      <c r="G32" s="37"/>
      <c r="H32" s="37"/>
      <c r="I32" s="37"/>
    </row>
    <row r="33" spans="1:9" ht="24.95" customHeight="1" x14ac:dyDescent="0.2">
      <c r="A33" s="8" t="s">
        <v>49</v>
      </c>
      <c r="B33" s="37" t="s">
        <v>50</v>
      </c>
      <c r="C33" s="37"/>
      <c r="D33" s="37"/>
      <c r="E33" s="37"/>
      <c r="F33" s="37"/>
      <c r="G33" s="37"/>
      <c r="H33" s="37"/>
      <c r="I33" s="37"/>
    </row>
    <row r="34" spans="1:9" ht="24.95" customHeight="1" x14ac:dyDescent="0.2">
      <c r="A34" s="8" t="s">
        <v>51</v>
      </c>
      <c r="B34" s="37" t="s">
        <v>52</v>
      </c>
      <c r="C34" s="37"/>
      <c r="D34" s="37"/>
      <c r="E34" s="37"/>
      <c r="F34" s="37"/>
      <c r="G34" s="37"/>
      <c r="H34" s="37"/>
      <c r="I34" s="37"/>
    </row>
  </sheetData>
  <mergeCells count="9">
    <mergeCell ref="B31:I31"/>
    <mergeCell ref="B32:I32"/>
    <mergeCell ref="B33:I33"/>
    <mergeCell ref="B34:I34"/>
    <mergeCell ref="A1:I4"/>
    <mergeCell ref="A26:D26"/>
    <mergeCell ref="A27:I28"/>
    <mergeCell ref="B29:I29"/>
    <mergeCell ref="B30:I30"/>
  </mergeCells>
  <phoneticPr fontId="2" type="noConversion"/>
  <pageMargins left="0.27972222222222221" right="0.75000000000000011" top="0.49319444444444444" bottom="1" header="0.5" footer="0.5"/>
  <pageSetup paperSize="9" scale="57"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24095-4359-4A1F-83A9-BCFC9EED68CE}">
  <sheetPr>
    <pageSetUpPr fitToPage="1"/>
  </sheetPr>
  <dimension ref="A1:I34"/>
  <sheetViews>
    <sheetView topLeftCell="A8" zoomScaleNormal="100" workbookViewId="0">
      <selection activeCell="A26" sqref="A26:D26"/>
    </sheetView>
  </sheetViews>
  <sheetFormatPr defaultColWidth="10.96875" defaultRowHeight="12.75" x14ac:dyDescent="0.15"/>
  <cols>
    <col min="2" max="2" width="42.5859375" customWidth="1"/>
    <col min="4" max="4" width="14.5078125" customWidth="1"/>
  </cols>
  <sheetData>
    <row r="1" spans="1:9" ht="13.5" thickTop="1" x14ac:dyDescent="0.15">
      <c r="A1" s="39" t="s">
        <v>0</v>
      </c>
      <c r="B1" s="40"/>
      <c r="C1" s="40"/>
      <c r="D1" s="40"/>
      <c r="E1" s="40"/>
      <c r="F1" s="40"/>
      <c r="G1" s="40"/>
      <c r="H1" s="40"/>
      <c r="I1" s="41"/>
    </row>
    <row r="2" spans="1:9" x14ac:dyDescent="0.15">
      <c r="A2" s="42"/>
      <c r="B2" s="43"/>
      <c r="C2" s="43"/>
      <c r="D2" s="43"/>
      <c r="E2" s="43"/>
      <c r="F2" s="43"/>
      <c r="G2" s="43"/>
      <c r="H2" s="43"/>
      <c r="I2" s="44"/>
    </row>
    <row r="3" spans="1:9" x14ac:dyDescent="0.15">
      <c r="A3" s="42"/>
      <c r="B3" s="43"/>
      <c r="C3" s="43"/>
      <c r="D3" s="43"/>
      <c r="E3" s="43"/>
      <c r="F3" s="43"/>
      <c r="G3" s="43"/>
      <c r="H3" s="43"/>
      <c r="I3" s="44"/>
    </row>
    <row r="4" spans="1:9" ht="13.5" thickBot="1" x14ac:dyDescent="0.2">
      <c r="A4" s="45"/>
      <c r="B4" s="46"/>
      <c r="C4" s="46"/>
      <c r="D4" s="46"/>
      <c r="E4" s="46"/>
      <c r="F4" s="46"/>
      <c r="G4" s="46"/>
      <c r="H4" s="46"/>
      <c r="I4" s="47"/>
    </row>
    <row r="5" spans="1:9" ht="32.1" customHeight="1" thickBot="1" x14ac:dyDescent="0.2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25.5" thickBot="1" x14ac:dyDescent="0.35">
      <c r="A6" s="10">
        <v>6.4320000000000004</v>
      </c>
      <c r="B6" s="10" t="s">
        <v>10</v>
      </c>
      <c r="C6" s="11" t="s">
        <v>11</v>
      </c>
      <c r="D6" s="12">
        <v>25.67</v>
      </c>
      <c r="E6" s="5"/>
      <c r="F6" s="5"/>
      <c r="G6" s="5"/>
      <c r="H6" s="5"/>
      <c r="I6" s="13"/>
    </row>
    <row r="7" spans="1:9" ht="25.5" thickBot="1" x14ac:dyDescent="0.35">
      <c r="A7" s="10">
        <v>16</v>
      </c>
      <c r="B7" s="10" t="s">
        <v>12</v>
      </c>
      <c r="C7" s="11" t="s">
        <v>13</v>
      </c>
      <c r="D7" s="12">
        <v>11</v>
      </c>
      <c r="E7" s="5"/>
      <c r="F7" s="5"/>
      <c r="G7" s="5"/>
      <c r="H7" s="5"/>
      <c r="I7" s="13"/>
    </row>
    <row r="8" spans="1:9" ht="25.5" thickBot="1" x14ac:dyDescent="0.35">
      <c r="A8" s="10">
        <v>78</v>
      </c>
      <c r="B8" s="10" t="s">
        <v>14</v>
      </c>
      <c r="C8" s="11" t="s">
        <v>15</v>
      </c>
      <c r="D8" s="12">
        <v>156.66999999999999</v>
      </c>
      <c r="E8" s="5"/>
      <c r="F8" s="5"/>
      <c r="G8" s="5"/>
      <c r="H8" s="5"/>
      <c r="I8" s="13"/>
    </row>
    <row r="9" spans="1:9" ht="25.5" thickBot="1" x14ac:dyDescent="0.35">
      <c r="A9" s="10">
        <v>12.324</v>
      </c>
      <c r="B9" s="10" t="s">
        <v>16</v>
      </c>
      <c r="C9" s="11" t="s">
        <v>11</v>
      </c>
      <c r="D9" s="12">
        <v>13.12</v>
      </c>
      <c r="E9" s="5"/>
      <c r="F9" s="5"/>
      <c r="G9" s="5"/>
      <c r="H9" s="5"/>
      <c r="I9" s="13"/>
    </row>
    <row r="10" spans="1:9" ht="25.5" thickBot="1" x14ac:dyDescent="0.35">
      <c r="A10" s="10">
        <v>21</v>
      </c>
      <c r="B10" s="10" t="s">
        <v>17</v>
      </c>
      <c r="C10" s="11" t="s">
        <v>18</v>
      </c>
      <c r="D10" s="12">
        <v>57.87</v>
      </c>
      <c r="E10" s="5"/>
      <c r="F10" s="5"/>
      <c r="G10" s="5"/>
      <c r="H10" s="5"/>
      <c r="I10" s="13"/>
    </row>
    <row r="11" spans="1:9" ht="25.5" thickBot="1" x14ac:dyDescent="0.35">
      <c r="A11" s="10">
        <v>45</v>
      </c>
      <c r="B11" s="10" t="s">
        <v>19</v>
      </c>
      <c r="C11" s="11" t="s">
        <v>20</v>
      </c>
      <c r="D11" s="12">
        <v>32</v>
      </c>
      <c r="E11" s="5"/>
      <c r="F11" s="5"/>
      <c r="G11" s="5"/>
      <c r="H11" s="5"/>
      <c r="I11" s="13"/>
    </row>
    <row r="12" spans="1:9" ht="25.5" thickBot="1" x14ac:dyDescent="0.35">
      <c r="A12" s="10">
        <v>67</v>
      </c>
      <c r="B12" s="10" t="s">
        <v>21</v>
      </c>
      <c r="C12" s="11" t="s">
        <v>22</v>
      </c>
      <c r="D12" s="12">
        <v>7.21</v>
      </c>
      <c r="E12" s="5"/>
      <c r="F12" s="5"/>
      <c r="G12" s="5"/>
      <c r="H12" s="5"/>
      <c r="I12" s="13"/>
    </row>
    <row r="13" spans="1:9" ht="25.5" thickBot="1" x14ac:dyDescent="0.35">
      <c r="A13" s="10">
        <v>5</v>
      </c>
      <c r="B13" s="10" t="s">
        <v>23</v>
      </c>
      <c r="C13" s="11" t="s">
        <v>24</v>
      </c>
      <c r="D13" s="12">
        <v>123</v>
      </c>
      <c r="E13" s="5"/>
      <c r="F13" s="5"/>
      <c r="G13" s="5"/>
      <c r="H13" s="5"/>
      <c r="I13" s="13"/>
    </row>
    <row r="14" spans="1:9" ht="25.5" thickBot="1" x14ac:dyDescent="0.35">
      <c r="A14" s="10">
        <v>23</v>
      </c>
      <c r="B14" s="10" t="s">
        <v>25</v>
      </c>
      <c r="C14" s="11" t="s">
        <v>11</v>
      </c>
      <c r="D14" s="12">
        <v>121.21</v>
      </c>
      <c r="E14" s="5"/>
      <c r="F14" s="5"/>
      <c r="G14" s="5"/>
      <c r="H14" s="5"/>
      <c r="I14" s="13"/>
    </row>
    <row r="15" spans="1:9" ht="25.5" thickBot="1" x14ac:dyDescent="0.35">
      <c r="A15" s="10">
        <v>98</v>
      </c>
      <c r="B15" s="10" t="s">
        <v>26</v>
      </c>
      <c r="C15" s="11" t="s">
        <v>13</v>
      </c>
      <c r="D15" s="12">
        <v>2</v>
      </c>
      <c r="E15" s="5"/>
      <c r="F15" s="5"/>
      <c r="G15" s="5"/>
      <c r="H15" s="5"/>
      <c r="I15" s="13"/>
    </row>
    <row r="16" spans="1:9" ht="25.5" thickBot="1" x14ac:dyDescent="0.35">
      <c r="A16" s="10">
        <v>6.7539999999999996</v>
      </c>
      <c r="B16" s="10" t="s">
        <v>27</v>
      </c>
      <c r="C16" s="11" t="s">
        <v>11</v>
      </c>
      <c r="D16" s="12">
        <v>87.65</v>
      </c>
      <c r="E16" s="5"/>
      <c r="F16" s="5"/>
      <c r="G16" s="5"/>
      <c r="H16" s="5"/>
      <c r="I16" s="13"/>
    </row>
    <row r="17" spans="1:9" ht="25.5" thickBot="1" x14ac:dyDescent="0.35">
      <c r="A17" s="10">
        <v>3.43</v>
      </c>
      <c r="B17" s="10" t="s">
        <v>28</v>
      </c>
      <c r="C17" s="11" t="s">
        <v>15</v>
      </c>
      <c r="D17" s="12">
        <v>111.11</v>
      </c>
      <c r="E17" s="5"/>
      <c r="F17" s="5"/>
      <c r="G17" s="5"/>
      <c r="H17" s="5"/>
      <c r="I17" s="13"/>
    </row>
    <row r="18" spans="1:9" ht="25.5" thickBot="1" x14ac:dyDescent="0.35">
      <c r="A18" s="10">
        <v>6.78</v>
      </c>
      <c r="B18" s="10" t="s">
        <v>29</v>
      </c>
      <c r="C18" s="11" t="s">
        <v>30</v>
      </c>
      <c r="D18" s="12">
        <v>543</v>
      </c>
      <c r="E18" s="5"/>
      <c r="F18" s="5"/>
      <c r="G18" s="5"/>
      <c r="H18" s="5"/>
      <c r="I18" s="13"/>
    </row>
    <row r="19" spans="1:9" ht="25.5" thickBot="1" x14ac:dyDescent="0.35">
      <c r="A19" s="10">
        <v>12</v>
      </c>
      <c r="B19" s="10" t="s">
        <v>31</v>
      </c>
      <c r="C19" s="11" t="s">
        <v>22</v>
      </c>
      <c r="D19" s="12">
        <v>12.21</v>
      </c>
      <c r="E19" s="5"/>
      <c r="F19" s="5"/>
      <c r="G19" s="5"/>
      <c r="H19" s="5"/>
      <c r="I19" s="13"/>
    </row>
    <row r="20" spans="1:9" ht="25.5" thickBot="1" x14ac:dyDescent="0.35">
      <c r="A20" s="10">
        <v>4.5670000000000002</v>
      </c>
      <c r="B20" s="10" t="s">
        <v>32</v>
      </c>
      <c r="C20" s="11" t="s">
        <v>11</v>
      </c>
      <c r="D20" s="12">
        <v>67.430000000000007</v>
      </c>
      <c r="E20" s="5"/>
      <c r="F20" s="5"/>
      <c r="G20" s="5"/>
      <c r="H20" s="5"/>
      <c r="I20" s="13"/>
    </row>
    <row r="21" spans="1:9" ht="25.5" thickBot="1" x14ac:dyDescent="0.35">
      <c r="A21" s="10">
        <v>6</v>
      </c>
      <c r="B21" s="10" t="s">
        <v>33</v>
      </c>
      <c r="C21" s="11" t="s">
        <v>34</v>
      </c>
      <c r="D21" s="12">
        <v>99</v>
      </c>
      <c r="E21" s="5"/>
      <c r="F21" s="5"/>
      <c r="G21" s="5"/>
      <c r="H21" s="5"/>
      <c r="I21" s="13"/>
    </row>
    <row r="22" spans="1:9" ht="25.5" thickBot="1" x14ac:dyDescent="0.35">
      <c r="A22" s="10">
        <v>6.7889999999999997</v>
      </c>
      <c r="B22" s="10" t="s">
        <v>35</v>
      </c>
      <c r="C22" s="11" t="s">
        <v>11</v>
      </c>
      <c r="D22" s="12">
        <v>43.12</v>
      </c>
      <c r="E22" s="5"/>
      <c r="F22" s="5"/>
      <c r="G22" s="5"/>
      <c r="H22" s="5"/>
      <c r="I22" s="13"/>
    </row>
    <row r="23" spans="1:9" ht="25.5" thickBot="1" x14ac:dyDescent="0.35">
      <c r="A23" s="10">
        <v>5.4320000000000004</v>
      </c>
      <c r="B23" s="10" t="s">
        <v>36</v>
      </c>
      <c r="C23" s="11" t="s">
        <v>11</v>
      </c>
      <c r="D23" s="12">
        <v>100.12</v>
      </c>
      <c r="E23" s="5"/>
      <c r="F23" s="5"/>
      <c r="G23" s="5"/>
      <c r="H23" s="5"/>
      <c r="I23" s="13"/>
    </row>
    <row r="24" spans="1:9" ht="25.5" thickBot="1" x14ac:dyDescent="0.35">
      <c r="A24" s="10">
        <v>5.6779999999999999</v>
      </c>
      <c r="B24" s="10" t="s">
        <v>37</v>
      </c>
      <c r="C24" s="11" t="s">
        <v>11</v>
      </c>
      <c r="D24" s="12">
        <v>32.32</v>
      </c>
      <c r="E24" s="5"/>
      <c r="F24" s="5"/>
      <c r="G24" s="5"/>
      <c r="H24" s="5"/>
      <c r="I24" s="13"/>
    </row>
    <row r="25" spans="1:9" ht="25.5" thickBot="1" x14ac:dyDescent="0.35">
      <c r="A25" s="10">
        <v>8.9870000000000001</v>
      </c>
      <c r="B25" s="10" t="s">
        <v>38</v>
      </c>
      <c r="C25" s="11" t="s">
        <v>11</v>
      </c>
      <c r="D25" s="12">
        <v>32.21</v>
      </c>
      <c r="E25" s="5"/>
      <c r="F25" s="5"/>
      <c r="G25" s="5"/>
      <c r="H25" s="5"/>
      <c r="I25" s="13"/>
    </row>
    <row r="26" spans="1:9" ht="38.1" customHeight="1" thickBot="1" x14ac:dyDescent="0.35">
      <c r="A26" s="48" t="s">
        <v>39</v>
      </c>
      <c r="B26" s="49"/>
      <c r="C26" s="49"/>
      <c r="D26" s="50"/>
      <c r="E26" s="14"/>
      <c r="F26" s="14"/>
      <c r="G26" s="14"/>
      <c r="H26" s="14"/>
      <c r="I26" s="14"/>
    </row>
    <row r="27" spans="1:9" ht="17.100000000000001" customHeight="1" x14ac:dyDescent="0.15">
      <c r="A27" s="51" t="s">
        <v>40</v>
      </c>
      <c r="B27" s="51"/>
      <c r="C27" s="51"/>
      <c r="D27" s="51"/>
      <c r="E27" s="51"/>
      <c r="F27" s="51"/>
      <c r="G27" s="51"/>
      <c r="H27" s="51"/>
      <c r="I27" s="51"/>
    </row>
    <row r="28" spans="1:9" ht="17.100000000000001" customHeight="1" x14ac:dyDescent="0.15">
      <c r="A28" s="52"/>
      <c r="B28" s="52"/>
      <c r="C28" s="52"/>
      <c r="D28" s="52"/>
      <c r="E28" s="52"/>
      <c r="F28" s="52"/>
      <c r="G28" s="52"/>
      <c r="H28" s="52"/>
      <c r="I28" s="52"/>
    </row>
    <row r="29" spans="1:9" ht="24.95" customHeight="1" x14ac:dyDescent="0.2">
      <c r="A29" s="22" t="s">
        <v>41</v>
      </c>
      <c r="B29" s="38" t="s">
        <v>53</v>
      </c>
      <c r="C29" s="38"/>
      <c r="D29" s="38"/>
      <c r="E29" s="38"/>
      <c r="F29" s="38"/>
      <c r="G29" s="38"/>
      <c r="H29" s="38"/>
      <c r="I29" s="38"/>
    </row>
    <row r="30" spans="1:9" ht="24.95" customHeight="1" x14ac:dyDescent="0.2">
      <c r="A30" s="22" t="s">
        <v>43</v>
      </c>
      <c r="B30" s="38" t="s">
        <v>54</v>
      </c>
      <c r="C30" s="38"/>
      <c r="D30" s="38"/>
      <c r="E30" s="38"/>
      <c r="F30" s="38"/>
      <c r="G30" s="38"/>
      <c r="H30" s="38"/>
      <c r="I30" s="38"/>
    </row>
    <row r="31" spans="1:9" ht="24.95" customHeight="1" x14ac:dyDescent="0.2">
      <c r="A31" s="22" t="s">
        <v>45</v>
      </c>
      <c r="B31" s="38" t="s">
        <v>55</v>
      </c>
      <c r="C31" s="38"/>
      <c r="D31" s="38"/>
      <c r="E31" s="38"/>
      <c r="F31" s="38"/>
      <c r="G31" s="38"/>
      <c r="H31" s="38"/>
      <c r="I31" s="38"/>
    </row>
    <row r="32" spans="1:9" ht="24.95" customHeight="1" x14ac:dyDescent="0.2">
      <c r="A32" s="22" t="s">
        <v>47</v>
      </c>
      <c r="B32" s="38" t="s">
        <v>48</v>
      </c>
      <c r="C32" s="38"/>
      <c r="D32" s="38"/>
      <c r="E32" s="38"/>
      <c r="F32" s="38"/>
      <c r="G32" s="38"/>
      <c r="H32" s="38"/>
      <c r="I32" s="38"/>
    </row>
    <row r="33" spans="1:9" ht="24.95" customHeight="1" x14ac:dyDescent="0.2">
      <c r="A33" s="22" t="s">
        <v>49</v>
      </c>
      <c r="B33" s="38" t="s">
        <v>56</v>
      </c>
      <c r="C33" s="38"/>
      <c r="D33" s="38"/>
      <c r="E33" s="38"/>
      <c r="F33" s="38"/>
      <c r="G33" s="38"/>
      <c r="H33" s="38"/>
      <c r="I33" s="38"/>
    </row>
    <row r="34" spans="1:9" ht="24.95" customHeight="1" x14ac:dyDescent="0.2">
      <c r="A34" s="22" t="s">
        <v>51</v>
      </c>
      <c r="B34" s="38" t="s">
        <v>57</v>
      </c>
      <c r="C34" s="38"/>
      <c r="D34" s="38"/>
      <c r="E34" s="38"/>
      <c r="F34" s="38"/>
      <c r="G34" s="38"/>
      <c r="H34" s="38"/>
      <c r="I34" s="38"/>
    </row>
  </sheetData>
  <mergeCells count="9">
    <mergeCell ref="B32:I32"/>
    <mergeCell ref="B33:I33"/>
    <mergeCell ref="B34:I34"/>
    <mergeCell ref="A1:I4"/>
    <mergeCell ref="A26:D26"/>
    <mergeCell ref="A27:I28"/>
    <mergeCell ref="B29:I29"/>
    <mergeCell ref="B30:I30"/>
    <mergeCell ref="B31:I31"/>
  </mergeCells>
  <phoneticPr fontId="2" type="noConversion"/>
  <pageMargins left="0.37541666666666668" right="0.75000000000000011" top="0.49319444444444444" bottom="1" header="0.5" footer="0.5"/>
  <pageSetup paperSize="9" scale="56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80A78-2427-450C-BE7E-A65D4AC7E632}">
  <sheetPr>
    <pageSetUpPr fitToPage="1"/>
  </sheetPr>
  <dimension ref="A1:I33"/>
  <sheetViews>
    <sheetView tabSelected="1" zoomScaleNormal="100" workbookViewId="0">
      <selection activeCell="K14" sqref="K14"/>
    </sheetView>
  </sheetViews>
  <sheetFormatPr defaultColWidth="10.96875" defaultRowHeight="12.75" x14ac:dyDescent="0.15"/>
  <cols>
    <col min="2" max="2" width="42.5859375" customWidth="1"/>
    <col min="4" max="4" width="14.625" customWidth="1"/>
    <col min="5" max="5" width="15.21484375" customWidth="1"/>
    <col min="6" max="6" width="15.6875" customWidth="1"/>
    <col min="7" max="7" width="14.390625" customWidth="1"/>
    <col min="8" max="8" width="18.1640625" customWidth="1"/>
    <col min="9" max="9" width="26.89453125" customWidth="1"/>
  </cols>
  <sheetData>
    <row r="1" spans="1:9" ht="13.5" thickTop="1" x14ac:dyDescent="0.15">
      <c r="A1" s="54" t="s">
        <v>0</v>
      </c>
      <c r="B1" s="55"/>
      <c r="C1" s="55"/>
      <c r="D1" s="55"/>
      <c r="E1" s="55"/>
      <c r="F1" s="55"/>
      <c r="G1" s="55"/>
      <c r="H1" s="55"/>
      <c r="I1" s="56"/>
    </row>
    <row r="2" spans="1:9" x14ac:dyDescent="0.15">
      <c r="A2" s="57"/>
      <c r="B2" s="58"/>
      <c r="C2" s="58"/>
      <c r="D2" s="58"/>
      <c r="E2" s="58"/>
      <c r="F2" s="58"/>
      <c r="G2" s="58"/>
      <c r="H2" s="58"/>
      <c r="I2" s="59"/>
    </row>
    <row r="3" spans="1:9" x14ac:dyDescent="0.15">
      <c r="A3" s="57"/>
      <c r="B3" s="58"/>
      <c r="C3" s="58"/>
      <c r="D3" s="58"/>
      <c r="E3" s="58"/>
      <c r="F3" s="58"/>
      <c r="G3" s="58"/>
      <c r="H3" s="58"/>
      <c r="I3" s="59"/>
    </row>
    <row r="4" spans="1:9" ht="13.5" thickBot="1" x14ac:dyDescent="0.2">
      <c r="A4" s="60"/>
      <c r="B4" s="61"/>
      <c r="C4" s="61"/>
      <c r="D4" s="61"/>
      <c r="E4" s="61"/>
      <c r="F4" s="61"/>
      <c r="G4" s="61"/>
      <c r="H4" s="61"/>
      <c r="I4" s="62"/>
    </row>
    <row r="5" spans="1:9" ht="32.1" customHeight="1" thickBot="1" x14ac:dyDescent="0.2">
      <c r="A5" s="15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63</v>
      </c>
      <c r="I5" s="15" t="s">
        <v>9</v>
      </c>
    </row>
    <row r="6" spans="1:9" ht="25.5" thickBot="1" x14ac:dyDescent="0.35">
      <c r="A6" s="16">
        <v>6.4320000000000004</v>
      </c>
      <c r="B6" s="16" t="s">
        <v>10</v>
      </c>
      <c r="C6" s="17" t="s">
        <v>11</v>
      </c>
      <c r="D6" s="18">
        <v>25.67</v>
      </c>
      <c r="E6" s="5">
        <f>D6*A6</f>
        <v>165.10944000000003</v>
      </c>
      <c r="F6" s="68">
        <f>E6*98%</f>
        <v>161.80725120000002</v>
      </c>
      <c r="G6" s="5">
        <f>F6*1.16</f>
        <v>187.69641139200002</v>
      </c>
      <c r="H6" s="5">
        <f>G6*1.09</f>
        <v>204.58908841728004</v>
      </c>
      <c r="I6" s="19">
        <f>H6</f>
        <v>204.58908841728004</v>
      </c>
    </row>
    <row r="7" spans="1:9" ht="25.5" thickBot="1" x14ac:dyDescent="0.35">
      <c r="A7" s="16">
        <v>16</v>
      </c>
      <c r="B7" s="16" t="s">
        <v>12</v>
      </c>
      <c r="C7" s="17" t="s">
        <v>13</v>
      </c>
      <c r="D7" s="18">
        <v>11</v>
      </c>
      <c r="E7" s="5">
        <f t="shared" ref="E7:E25" si="0">D7*A7</f>
        <v>176</v>
      </c>
      <c r="F7" s="68">
        <f>E7*98%</f>
        <v>172.48</v>
      </c>
      <c r="G7" s="5">
        <f t="shared" ref="G7:G10" si="1">F7*1.16</f>
        <v>200.07679999999996</v>
      </c>
      <c r="H7" s="5">
        <f t="shared" ref="H7:H25" si="2">G7*1.09</f>
        <v>218.08371199999996</v>
      </c>
      <c r="I7" s="19">
        <f t="shared" ref="I7:I25" si="3">H7</f>
        <v>218.08371199999996</v>
      </c>
    </row>
    <row r="8" spans="1:9" ht="25.5" thickBot="1" x14ac:dyDescent="0.35">
      <c r="A8" s="16">
        <v>78</v>
      </c>
      <c r="B8" s="16" t="s">
        <v>14</v>
      </c>
      <c r="C8" s="17" t="s">
        <v>15</v>
      </c>
      <c r="D8" s="18">
        <v>156.66999999999999</v>
      </c>
      <c r="E8" s="5">
        <f t="shared" si="0"/>
        <v>12220.259999999998</v>
      </c>
      <c r="F8" s="5">
        <f>E8</f>
        <v>12220.259999999998</v>
      </c>
      <c r="G8" s="5">
        <f t="shared" si="1"/>
        <v>14175.501599999998</v>
      </c>
      <c r="H8" s="5">
        <f t="shared" si="2"/>
        <v>15451.296743999999</v>
      </c>
      <c r="I8" s="19">
        <f t="shared" si="3"/>
        <v>15451.296743999999</v>
      </c>
    </row>
    <row r="9" spans="1:9" ht="25.5" thickBot="1" x14ac:dyDescent="0.35">
      <c r="A9" s="16">
        <v>12.324</v>
      </c>
      <c r="B9" s="16" t="s">
        <v>16</v>
      </c>
      <c r="C9" s="17" t="s">
        <v>11</v>
      </c>
      <c r="D9" s="18">
        <v>13.12</v>
      </c>
      <c r="E9" s="5">
        <f t="shared" si="0"/>
        <v>161.69087999999999</v>
      </c>
      <c r="F9" s="68">
        <f>E9*98%</f>
        <v>158.45706239999998</v>
      </c>
      <c r="G9" s="5">
        <f t="shared" si="1"/>
        <v>183.81019238399998</v>
      </c>
      <c r="H9" s="5">
        <f t="shared" si="2"/>
        <v>200.35310969855999</v>
      </c>
      <c r="I9" s="19">
        <f t="shared" si="3"/>
        <v>200.35310969855999</v>
      </c>
    </row>
    <row r="10" spans="1:9" ht="25.5" thickBot="1" x14ac:dyDescent="0.35">
      <c r="A10" s="16">
        <v>21</v>
      </c>
      <c r="B10" s="16" t="s">
        <v>17</v>
      </c>
      <c r="C10" s="17" t="s">
        <v>18</v>
      </c>
      <c r="D10" s="18">
        <v>57.87</v>
      </c>
      <c r="E10" s="5">
        <f t="shared" si="0"/>
        <v>1215.27</v>
      </c>
      <c r="F10" s="5">
        <f>E10</f>
        <v>1215.27</v>
      </c>
      <c r="G10" s="5">
        <f t="shared" si="1"/>
        <v>1409.7131999999999</v>
      </c>
      <c r="H10" s="5">
        <f t="shared" si="2"/>
        <v>1536.5873879999999</v>
      </c>
      <c r="I10" s="19">
        <f t="shared" si="3"/>
        <v>1536.5873879999999</v>
      </c>
    </row>
    <row r="11" spans="1:9" ht="25.5" thickBot="1" x14ac:dyDescent="0.35">
      <c r="A11" s="16">
        <v>45</v>
      </c>
      <c r="B11" s="16" t="s">
        <v>19</v>
      </c>
      <c r="C11" s="17" t="s">
        <v>20</v>
      </c>
      <c r="D11" s="18">
        <v>32</v>
      </c>
      <c r="E11" s="5">
        <f t="shared" si="0"/>
        <v>1440</v>
      </c>
      <c r="F11" s="5">
        <f t="shared" ref="F11:F12" si="4">E11</f>
        <v>1440</v>
      </c>
      <c r="G11" s="5">
        <f>F11</f>
        <v>1440</v>
      </c>
      <c r="H11" s="5">
        <f t="shared" si="2"/>
        <v>1569.6000000000001</v>
      </c>
      <c r="I11" s="19">
        <f t="shared" si="3"/>
        <v>1569.6000000000001</v>
      </c>
    </row>
    <row r="12" spans="1:9" ht="25.5" thickBot="1" x14ac:dyDescent="0.35">
      <c r="A12" s="16">
        <v>67</v>
      </c>
      <c r="B12" s="16" t="s">
        <v>21</v>
      </c>
      <c r="C12" s="17" t="s">
        <v>22</v>
      </c>
      <c r="D12" s="18">
        <v>7.21</v>
      </c>
      <c r="E12" s="5">
        <f t="shared" si="0"/>
        <v>483.07</v>
      </c>
      <c r="F12" s="5">
        <f t="shared" si="4"/>
        <v>483.07</v>
      </c>
      <c r="G12" s="5">
        <f>F12*1.16</f>
        <v>560.36119999999994</v>
      </c>
      <c r="H12" s="5">
        <f t="shared" si="2"/>
        <v>610.79370799999992</v>
      </c>
      <c r="I12" s="19">
        <f t="shared" si="3"/>
        <v>610.79370799999992</v>
      </c>
    </row>
    <row r="13" spans="1:9" ht="25.5" thickBot="1" x14ac:dyDescent="0.35">
      <c r="A13" s="16">
        <v>5</v>
      </c>
      <c r="B13" s="16" t="s">
        <v>23</v>
      </c>
      <c r="C13" s="17" t="s">
        <v>24</v>
      </c>
      <c r="D13" s="18">
        <v>123</v>
      </c>
      <c r="E13" s="5">
        <f t="shared" si="0"/>
        <v>615</v>
      </c>
      <c r="F13" s="68">
        <f>E13*94.8%</f>
        <v>583.02</v>
      </c>
      <c r="G13" s="5">
        <f>F13*1.16</f>
        <v>676.30319999999995</v>
      </c>
      <c r="H13" s="5">
        <f t="shared" si="2"/>
        <v>737.17048799999998</v>
      </c>
      <c r="I13" s="19">
        <f t="shared" si="3"/>
        <v>737.17048799999998</v>
      </c>
    </row>
    <row r="14" spans="1:9" ht="25.5" thickBot="1" x14ac:dyDescent="0.35">
      <c r="A14" s="16">
        <v>23</v>
      </c>
      <c r="B14" s="16" t="s">
        <v>25</v>
      </c>
      <c r="C14" s="17" t="s">
        <v>11</v>
      </c>
      <c r="D14" s="18">
        <v>121.21</v>
      </c>
      <c r="E14" s="5">
        <f t="shared" si="0"/>
        <v>2787.83</v>
      </c>
      <c r="F14" s="68">
        <f>E14*93.13%</f>
        <v>2596.3060789999995</v>
      </c>
      <c r="G14" s="5">
        <f>F14</f>
        <v>2596.3060789999995</v>
      </c>
      <c r="H14" s="5">
        <f t="shared" si="2"/>
        <v>2829.9736261099997</v>
      </c>
      <c r="I14" s="19">
        <f t="shared" si="3"/>
        <v>2829.9736261099997</v>
      </c>
    </row>
    <row r="15" spans="1:9" ht="25.5" thickBot="1" x14ac:dyDescent="0.35">
      <c r="A15" s="16">
        <v>98</v>
      </c>
      <c r="B15" s="16" t="s">
        <v>26</v>
      </c>
      <c r="C15" s="17" t="s">
        <v>13</v>
      </c>
      <c r="D15" s="18">
        <v>2</v>
      </c>
      <c r="E15" s="5">
        <f t="shared" si="0"/>
        <v>196</v>
      </c>
      <c r="F15" s="5">
        <f>E15</f>
        <v>196</v>
      </c>
      <c r="G15" s="5">
        <f>F15*1.16</f>
        <v>227.35999999999999</v>
      </c>
      <c r="H15" s="68" t="s">
        <v>62</v>
      </c>
      <c r="I15" s="19">
        <f>G15</f>
        <v>227.35999999999999</v>
      </c>
    </row>
    <row r="16" spans="1:9" ht="25.5" thickBot="1" x14ac:dyDescent="0.35">
      <c r="A16" s="16">
        <v>6.7539999999999996</v>
      </c>
      <c r="B16" s="16" t="s">
        <v>27</v>
      </c>
      <c r="C16" s="17" t="s">
        <v>11</v>
      </c>
      <c r="D16" s="18">
        <v>87.65</v>
      </c>
      <c r="E16" s="5">
        <f t="shared" si="0"/>
        <v>591.98810000000003</v>
      </c>
      <c r="F16" s="5">
        <f t="shared" ref="F16:F17" si="5">E16</f>
        <v>591.98810000000003</v>
      </c>
      <c r="G16" s="5">
        <f t="shared" ref="G16:G19" si="6">F16*1.16</f>
        <v>686.70619599999998</v>
      </c>
      <c r="H16" s="5">
        <f t="shared" si="2"/>
        <v>748.50975363999999</v>
      </c>
      <c r="I16" s="19">
        <f t="shared" si="3"/>
        <v>748.50975363999999</v>
      </c>
    </row>
    <row r="17" spans="1:9" ht="25.5" thickBot="1" x14ac:dyDescent="0.35">
      <c r="A17" s="16">
        <v>3.43</v>
      </c>
      <c r="B17" s="16" t="s">
        <v>28</v>
      </c>
      <c r="C17" s="17" t="s">
        <v>15</v>
      </c>
      <c r="D17" s="18">
        <v>111.11</v>
      </c>
      <c r="E17" s="5">
        <f t="shared" si="0"/>
        <v>381.10730000000001</v>
      </c>
      <c r="F17" s="5">
        <f t="shared" si="5"/>
        <v>381.10730000000001</v>
      </c>
      <c r="G17" s="5">
        <f t="shared" si="6"/>
        <v>442.08446799999996</v>
      </c>
      <c r="H17" s="5">
        <f t="shared" si="2"/>
        <v>481.87207011999999</v>
      </c>
      <c r="I17" s="19">
        <f t="shared" si="3"/>
        <v>481.87207011999999</v>
      </c>
    </row>
    <row r="18" spans="1:9" ht="25.5" thickBot="1" x14ac:dyDescent="0.35">
      <c r="A18" s="16">
        <v>6.78</v>
      </c>
      <c r="B18" s="16" t="s">
        <v>29</v>
      </c>
      <c r="C18" s="17" t="s">
        <v>30</v>
      </c>
      <c r="D18" s="18">
        <v>543</v>
      </c>
      <c r="E18" s="5">
        <f t="shared" si="0"/>
        <v>3681.54</v>
      </c>
      <c r="F18" s="68">
        <f>E18*94.8%</f>
        <v>3490.0999199999997</v>
      </c>
      <c r="G18" s="5">
        <f t="shared" si="6"/>
        <v>4048.5159071999992</v>
      </c>
      <c r="H18" s="5">
        <f t="shared" si="2"/>
        <v>4412.8823388479996</v>
      </c>
      <c r="I18" s="19">
        <f t="shared" si="3"/>
        <v>4412.8823388479996</v>
      </c>
    </row>
    <row r="19" spans="1:9" ht="25.5" thickBot="1" x14ac:dyDescent="0.35">
      <c r="A19" s="16">
        <v>12</v>
      </c>
      <c r="B19" s="16" t="s">
        <v>31</v>
      </c>
      <c r="C19" s="17" t="s">
        <v>22</v>
      </c>
      <c r="D19" s="18">
        <v>12.21</v>
      </c>
      <c r="E19" s="5">
        <f t="shared" si="0"/>
        <v>146.52000000000001</v>
      </c>
      <c r="F19" s="5">
        <f>E19</f>
        <v>146.52000000000001</v>
      </c>
      <c r="G19" s="5">
        <f t="shared" si="6"/>
        <v>169.9632</v>
      </c>
      <c r="H19" s="5">
        <f t="shared" si="2"/>
        <v>185.25988800000002</v>
      </c>
      <c r="I19" s="19">
        <f t="shared" si="3"/>
        <v>185.25988800000002</v>
      </c>
    </row>
    <row r="20" spans="1:9" ht="25.5" thickBot="1" x14ac:dyDescent="0.35">
      <c r="A20" s="16">
        <v>4.5670000000000002</v>
      </c>
      <c r="B20" s="16" t="s">
        <v>32</v>
      </c>
      <c r="C20" s="17" t="s">
        <v>11</v>
      </c>
      <c r="D20" s="18">
        <v>67.430000000000007</v>
      </c>
      <c r="E20" s="5">
        <f t="shared" si="0"/>
        <v>307.95281000000006</v>
      </c>
      <c r="F20" s="5">
        <f>E20</f>
        <v>307.95281000000006</v>
      </c>
      <c r="G20" s="5">
        <f>F20</f>
        <v>307.95281000000006</v>
      </c>
      <c r="H20" s="5">
        <f t="shared" si="2"/>
        <v>335.6685629000001</v>
      </c>
      <c r="I20" s="19">
        <f t="shared" si="3"/>
        <v>335.6685629000001</v>
      </c>
    </row>
    <row r="21" spans="1:9" ht="25.5" thickBot="1" x14ac:dyDescent="0.35">
      <c r="A21" s="16">
        <v>6</v>
      </c>
      <c r="B21" s="16" t="s">
        <v>33</v>
      </c>
      <c r="C21" s="17" t="s">
        <v>34</v>
      </c>
      <c r="D21" s="18">
        <v>99</v>
      </c>
      <c r="E21" s="5">
        <f t="shared" si="0"/>
        <v>594</v>
      </c>
      <c r="F21" s="68">
        <f>E21*98%</f>
        <v>582.12</v>
      </c>
      <c r="G21" s="5">
        <f>F21*1.16</f>
        <v>675.25919999999996</v>
      </c>
      <c r="H21" s="5">
        <f t="shared" si="2"/>
        <v>736.03252800000007</v>
      </c>
      <c r="I21" s="19">
        <f t="shared" si="3"/>
        <v>736.03252800000007</v>
      </c>
    </row>
    <row r="22" spans="1:9" ht="25.5" thickBot="1" x14ac:dyDescent="0.35">
      <c r="A22" s="16">
        <v>6.7889999999999997</v>
      </c>
      <c r="B22" s="16" t="s">
        <v>35</v>
      </c>
      <c r="C22" s="17" t="s">
        <v>11</v>
      </c>
      <c r="D22" s="18">
        <v>43.12</v>
      </c>
      <c r="E22" s="5">
        <f t="shared" si="0"/>
        <v>292.74167999999997</v>
      </c>
      <c r="F22" s="68">
        <f>E22*98%</f>
        <v>286.88684639999997</v>
      </c>
      <c r="G22" s="5">
        <f>F22*1.16</f>
        <v>332.78874182399994</v>
      </c>
      <c r="H22" s="5">
        <f t="shared" si="2"/>
        <v>362.73972858815995</v>
      </c>
      <c r="I22" s="19">
        <f t="shared" si="3"/>
        <v>362.73972858815995</v>
      </c>
    </row>
    <row r="23" spans="1:9" ht="25.5" thickBot="1" x14ac:dyDescent="0.35">
      <c r="A23" s="16">
        <v>5.4320000000000004</v>
      </c>
      <c r="B23" s="16" t="s">
        <v>36</v>
      </c>
      <c r="C23" s="17" t="s">
        <v>11</v>
      </c>
      <c r="D23" s="18">
        <v>100.12</v>
      </c>
      <c r="E23" s="5">
        <f t="shared" si="0"/>
        <v>543.85184000000004</v>
      </c>
      <c r="F23" s="5">
        <f>E23</f>
        <v>543.85184000000004</v>
      </c>
      <c r="G23" s="5">
        <f>F23</f>
        <v>543.85184000000004</v>
      </c>
      <c r="H23" s="5">
        <f t="shared" si="2"/>
        <v>592.79850560000011</v>
      </c>
      <c r="I23" s="19">
        <f t="shared" si="3"/>
        <v>592.79850560000011</v>
      </c>
    </row>
    <row r="24" spans="1:9" ht="25.5" thickBot="1" x14ac:dyDescent="0.35">
      <c r="A24" s="16">
        <v>5.6779999999999999</v>
      </c>
      <c r="B24" s="16" t="s">
        <v>37</v>
      </c>
      <c r="C24" s="17" t="s">
        <v>11</v>
      </c>
      <c r="D24" s="18">
        <v>32.32</v>
      </c>
      <c r="E24" s="5">
        <f t="shared" si="0"/>
        <v>183.51295999999999</v>
      </c>
      <c r="F24" s="68">
        <f>E24*98%</f>
        <v>179.84270079999999</v>
      </c>
      <c r="G24" s="5">
        <f>F24*1.16</f>
        <v>208.61753292799997</v>
      </c>
      <c r="H24" s="5">
        <f t="shared" si="2"/>
        <v>227.39311089152</v>
      </c>
      <c r="I24" s="19">
        <f t="shared" si="3"/>
        <v>227.39311089152</v>
      </c>
    </row>
    <row r="25" spans="1:9" ht="25.5" thickBot="1" x14ac:dyDescent="0.35">
      <c r="A25" s="16">
        <v>8.9870000000000001</v>
      </c>
      <c r="B25" s="16" t="s">
        <v>38</v>
      </c>
      <c r="C25" s="17" t="s">
        <v>11</v>
      </c>
      <c r="D25" s="18">
        <v>32.21</v>
      </c>
      <c r="E25" s="5">
        <f t="shared" si="0"/>
        <v>289.47127</v>
      </c>
      <c r="F25" s="5">
        <f>E25</f>
        <v>289.47127</v>
      </c>
      <c r="G25" s="5">
        <f>F25*1.16</f>
        <v>335.7866732</v>
      </c>
      <c r="H25" s="5">
        <f t="shared" si="2"/>
        <v>366.00747378800003</v>
      </c>
      <c r="I25" s="19">
        <f t="shared" si="3"/>
        <v>366.00747378800003</v>
      </c>
    </row>
    <row r="26" spans="1:9" ht="38.1" customHeight="1" thickBot="1" x14ac:dyDescent="0.35">
      <c r="A26" s="63" t="s">
        <v>39</v>
      </c>
      <c r="B26" s="64"/>
      <c r="C26" s="64"/>
      <c r="D26" s="65"/>
      <c r="E26" s="20"/>
      <c r="F26" s="20"/>
      <c r="G26" s="20"/>
      <c r="H26" s="20"/>
      <c r="I26" s="20"/>
    </row>
    <row r="27" spans="1:9" ht="17.100000000000001" customHeight="1" x14ac:dyDescent="0.15">
      <c r="A27" s="66" t="s">
        <v>40</v>
      </c>
      <c r="B27" s="66"/>
      <c r="C27" s="66"/>
      <c r="D27" s="66"/>
      <c r="E27" s="66"/>
      <c r="F27" s="66"/>
      <c r="G27" s="66"/>
      <c r="H27" s="66"/>
      <c r="I27" s="66"/>
    </row>
    <row r="28" spans="1:9" ht="17.100000000000001" customHeight="1" x14ac:dyDescent="0.15">
      <c r="A28" s="67"/>
      <c r="B28" s="67"/>
      <c r="C28" s="67"/>
      <c r="D28" s="67"/>
      <c r="E28" s="67"/>
      <c r="F28" s="67"/>
      <c r="G28" s="67"/>
      <c r="H28" s="67"/>
      <c r="I28" s="67"/>
    </row>
    <row r="29" spans="1:9" ht="24.95" customHeight="1" x14ac:dyDescent="0.2">
      <c r="A29" s="21" t="s">
        <v>41</v>
      </c>
      <c r="B29" s="53" t="s">
        <v>58</v>
      </c>
      <c r="C29" s="53"/>
      <c r="D29" s="53"/>
      <c r="E29" s="53"/>
      <c r="F29" s="53"/>
      <c r="G29" s="53"/>
      <c r="H29" s="53"/>
      <c r="I29" s="53"/>
    </row>
    <row r="30" spans="1:9" ht="24.95" customHeight="1" x14ac:dyDescent="0.2">
      <c r="A30" s="21" t="s">
        <v>43</v>
      </c>
      <c r="B30" s="53" t="s">
        <v>59</v>
      </c>
      <c r="C30" s="53"/>
      <c r="D30" s="53"/>
      <c r="E30" s="53"/>
      <c r="F30" s="53"/>
      <c r="G30" s="53"/>
      <c r="H30" s="53"/>
      <c r="I30" s="53"/>
    </row>
    <row r="31" spans="1:9" ht="24.95" customHeight="1" x14ac:dyDescent="0.2">
      <c r="A31" s="21" t="s">
        <v>45</v>
      </c>
      <c r="B31" s="53" t="s">
        <v>60</v>
      </c>
      <c r="C31" s="53"/>
      <c r="D31" s="53"/>
      <c r="E31" s="53"/>
      <c r="F31" s="53"/>
      <c r="G31" s="53"/>
      <c r="H31" s="53"/>
      <c r="I31" s="53"/>
    </row>
    <row r="32" spans="1:9" ht="24.95" customHeight="1" x14ac:dyDescent="0.2">
      <c r="A32" s="21" t="s">
        <v>47</v>
      </c>
      <c r="B32" s="53" t="s">
        <v>48</v>
      </c>
      <c r="C32" s="53"/>
      <c r="D32" s="53"/>
      <c r="E32" s="53"/>
      <c r="F32" s="53"/>
      <c r="G32" s="53"/>
      <c r="H32" s="53"/>
      <c r="I32" s="53"/>
    </row>
    <row r="33" spans="1:9" ht="24.95" customHeight="1" x14ac:dyDescent="0.2">
      <c r="A33" s="21" t="s">
        <v>49</v>
      </c>
      <c r="B33" s="53" t="s">
        <v>61</v>
      </c>
      <c r="C33" s="53"/>
      <c r="D33" s="53"/>
      <c r="E33" s="53"/>
      <c r="F33" s="53"/>
      <c r="G33" s="53"/>
      <c r="H33" s="53"/>
      <c r="I33" s="53"/>
    </row>
  </sheetData>
  <mergeCells count="8">
    <mergeCell ref="B32:I32"/>
    <mergeCell ref="B33:I33"/>
    <mergeCell ref="A1:I4"/>
    <mergeCell ref="A26:D26"/>
    <mergeCell ref="A27:I28"/>
    <mergeCell ref="B29:I29"/>
    <mergeCell ref="B30:I30"/>
    <mergeCell ref="B31:I31"/>
  </mergeCells>
  <phoneticPr fontId="2" type="noConversion"/>
  <pageMargins left="0.41958333333333331" right="0.75000000000000011" top="0.31111111111111112" bottom="1" header="0.2722222222222222" footer="0.5"/>
  <pageSetup paperSize="9" scale="56" orientation="portrait" horizontalDpi="4294967292" verticalDpi="429496729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9DCB94E6496542A1C7F2A18342BBED" ma:contentTypeVersion="3" ma:contentTypeDescription="Crear nuevo documento." ma:contentTypeScope="" ma:versionID="047ae5e83ef8c62b0812b33a2b3deaf0">
  <xsd:schema xmlns:xsd="http://www.w3.org/2001/XMLSchema" xmlns:xs="http://www.w3.org/2001/XMLSchema" xmlns:p="http://schemas.microsoft.com/office/2006/metadata/properties" xmlns:ns2="b2aac682-1362-47b8-a547-8e81845dfd9b" targetNamespace="http://schemas.microsoft.com/office/2006/metadata/properties" ma:root="true" ma:fieldsID="3b2b0da5275a99bb9d81e232906faa51" ns2:_="">
    <xsd:import namespace="b2aac682-1362-47b8-a547-8e81845df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ac682-1362-47b8-a547-8e81845dfd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F06B73-6541-4EE0-BB55-03FF9700E41E}">
  <ds:schemaRefs>
    <ds:schemaRef ds:uri="http://schemas.microsoft.com/office/2006/metadata/properties"/>
    <ds:schemaRef ds:uri="http://www.w3.org/2000/xmlns/"/>
  </ds:schemaRefs>
</ds:datastoreItem>
</file>

<file path=customXml/itemProps2.xml><?xml version="1.0" encoding="utf-8"?>
<ds:datastoreItem xmlns:ds="http://schemas.openxmlformats.org/officeDocument/2006/customXml" ds:itemID="{9C483752-763F-4F89-97ED-CA9EF6C7A9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4ADBEF-BC20-407D-A02C-ABA3203B53BA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b2aac682-1362-47b8-a547-8e81845dfd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COMPRAS  1</vt:lpstr>
      <vt:lpstr>COMPRAS 2</vt:lpstr>
      <vt:lpstr>COMPRAS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RAMON AJA PASOS</dc:creator>
  <cp:keywords/>
  <dc:description/>
  <cp:lastModifiedBy/>
  <cp:revision/>
  <dcterms:created xsi:type="dcterms:W3CDTF">2010-11-07T16:23:22Z</dcterms:created>
  <dcterms:modified xsi:type="dcterms:W3CDTF">2026-01-15T14:48:01Z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DateAvailable">
    <vt:lpwstr/>
  </property>
  <property fmtid="{D5CDD505-2E9C-101B-9397-08002B2CF9AE}" pid="3" name="FirstDateAvailableWorkItemId">
    <vt:lpwstr/>
  </property>
  <property fmtid="{D5CDD505-2E9C-101B-9397-08002B2CF9AE}" pid="4" name="LastDateAvailableWorkItemId">
    <vt:lpwstr/>
  </property>
  <property fmtid="{D5CDD505-2E9C-101B-9397-08002B2CF9AE}" pid="5" name="FirstDateAvailable">
    <vt:lpwstr/>
  </property>
  <property fmtid="{D5CDD505-2E9C-101B-9397-08002B2CF9AE}" pid="6" name="ContentTypeId">
    <vt:lpwstr>0x010100BD9DCB94E6496542A1C7F2A18342BBED</vt:lpwstr>
  </property>
</Properties>
</file>